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APB 2024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96" i="4" l="1"/>
  <c r="B97" i="4"/>
  <c r="B88" i="4"/>
  <c r="B78" i="4"/>
  <c r="B66" i="4"/>
  <c r="B41" i="4"/>
  <c r="B16" i="4"/>
  <c r="B85" i="4"/>
  <c r="B82" i="4"/>
  <c r="B79" i="4"/>
  <c r="B74" i="4"/>
  <c r="B71" i="4"/>
  <c r="B67" i="4"/>
  <c r="B63" i="4"/>
  <c r="B60" i="4"/>
  <c r="B57" i="4"/>
  <c r="B51" i="4"/>
  <c r="B47" i="4"/>
  <c r="B42" i="4"/>
  <c r="B26" i="4"/>
  <c r="B17" i="4"/>
  <c r="B31" i="4"/>
  <c r="F18" i="4"/>
  <c r="F21" i="4" s="1"/>
  <c r="B5" i="4"/>
  <c r="B4" i="4" s="1"/>
  <c r="B92" i="4" l="1"/>
  <c r="B11" i="4"/>
</calcChain>
</file>

<file path=xl/sharedStrings.xml><?xml version="1.0" encoding="utf-8"?>
<sst xmlns="http://schemas.openxmlformats.org/spreadsheetml/2006/main" count="88" uniqueCount="84">
  <si>
    <t xml:space="preserve">URAIAN </t>
  </si>
  <si>
    <t>BIDANG PENYELENGGARAAN PEMERINTAHAN NAGARI</t>
  </si>
  <si>
    <t>Penyelenggaraan Belanja Siltap, Tunjangan dan Operasional Pemerintahan Nagari</t>
  </si>
  <si>
    <t>Penyediaan Sarana Prasarana Pemerintahan Nagari</t>
  </si>
  <si>
    <t>BIDANG PEMBINAAN KEMASYARAKATAN</t>
  </si>
  <si>
    <t>Sub Bidang Kebudayaan dan Keagamaan</t>
  </si>
  <si>
    <t>ANGGARAN (RP)</t>
  </si>
  <si>
    <t>PENDAPATAN</t>
  </si>
  <si>
    <t>Pendapatan Transfer</t>
  </si>
  <si>
    <t>Dana Desa</t>
  </si>
  <si>
    <t>Pendapatan Lain Lain</t>
  </si>
  <si>
    <t>Bunga Bank</t>
  </si>
  <si>
    <t>Bagi Hasil Pajak dan Retribusi daerah</t>
  </si>
  <si>
    <t>Jaminan Sosial Bagi Wali Nagari dan Perangkat Nagari</t>
  </si>
  <si>
    <t>Penyediaan Tunjangan BAMUS Nagari</t>
  </si>
  <si>
    <t>Penyediaan Operasional Pemerintahan Nagari ( ATK, Honor PKPKN dan PPKN, Perlengkapan Perkantoran )</t>
  </si>
  <si>
    <t>Penyediaan Operasional BAMUS Nagari ( Rapat, ATK, Makan Minum, Perlengkapan Perkantoran )</t>
  </si>
  <si>
    <t xml:space="preserve">Operasional Korong </t>
  </si>
  <si>
    <t>Penyediaan Sarana (Aset Tetap) Perkantoran/Pemerintahan Nagari</t>
  </si>
  <si>
    <t>Pemeliharaan Gedung/Prasarana Kantor Nagari</t>
  </si>
  <si>
    <t>Tata Praja Pemerintahan, Perencanaan, Keuangan dan Pelaporan</t>
  </si>
  <si>
    <t>Menyelenggarakan Musyawarah Perencanaan Nagari/Pembahasan APBNagari</t>
  </si>
  <si>
    <t>Penyelenggaraan Musyawarh Nagari Lainnya</t>
  </si>
  <si>
    <t>Penyusunan Dokumen Perencanaan Nagari (RPJMNag/RKPNag dll )</t>
  </si>
  <si>
    <t>penyusunan dokumen keuangan nagari(APBNag,APBNag perubahan,Lk DLL</t>
  </si>
  <si>
    <t>pengembangan sistem informasi nagari</t>
  </si>
  <si>
    <t>Sub bidang pertahanan</t>
  </si>
  <si>
    <t>Sub bidang pendidikan</t>
  </si>
  <si>
    <t>administrasi pajak bumi dan bangunan (pbb)</t>
  </si>
  <si>
    <t>penyelenggaraan PAUD/TK/TPA/TPSA/TPQ/madrasah non formal milik nagari(honor,pakaian,dll)</t>
  </si>
  <si>
    <t>Sub bidang kesehatan</t>
  </si>
  <si>
    <t>penyelenggaraan posyandu(mkn tambahan,kls bumil,lamsia,insentif)</t>
  </si>
  <si>
    <t>penyelenggaraan nagari siaga kesehatan</t>
  </si>
  <si>
    <t>Sub bidang pekerjaan umum dan penataan ruang</t>
  </si>
  <si>
    <t>Sub bidang perhubungan,komunikasi dan informatika</t>
  </si>
  <si>
    <t>penyediaan bantuan operasionan LPM</t>
  </si>
  <si>
    <t>penyediaan bantuan operasionan PKK</t>
  </si>
  <si>
    <t xml:space="preserve">Sub bidang  penanggulangan bencana </t>
  </si>
  <si>
    <t>Sub bidang keadaan mendesak</t>
  </si>
  <si>
    <t>BIDANG PELAKSANAAN PEMBANGUNAN NAGARI</t>
  </si>
  <si>
    <t>BIDANG PEMBERDAYAAN MASYARAKAT</t>
  </si>
  <si>
    <t>BIDANG PENANGGULAN BENCANA, DARURAT DAN MENDESAK</t>
  </si>
  <si>
    <t>JUMLAH BELANJA</t>
  </si>
  <si>
    <t>PEMBIAYAAN</t>
  </si>
  <si>
    <t>Penerimaan Pembiayaan</t>
  </si>
  <si>
    <t>Alokasi Dana Nagari</t>
  </si>
  <si>
    <t>Penyediaan Penghasilan Tetap dan Tunjangan Wali Nagari dan Perangkat Nagari</t>
  </si>
  <si>
    <t>Pembuatan pengelolaan Jaringan/instalasi komunikasi dan informasi lokal Nagari</t>
  </si>
  <si>
    <t>Penyelenggaraan informasi publik nagari</t>
  </si>
  <si>
    <t>SUB bidang Energi dan Sumberdaya Mineral</t>
  </si>
  <si>
    <t>Pembangunan/rehabilitasi/Peningkatan Sarana &amp; Prasarana Energi alternatif Nagari</t>
  </si>
  <si>
    <t>Sub bidang Peningkatan Kapasitas Aparatur Nagari</t>
  </si>
  <si>
    <t>Peningkatan kapasitas wali nagari dan perangkat nagari</t>
  </si>
  <si>
    <t>Peningkatan kapasitas BAMUS Nagari</t>
  </si>
  <si>
    <t>Silpa Dana Desa</t>
  </si>
  <si>
    <t>Silpa  A D N</t>
  </si>
  <si>
    <t>Silpa Penerimaan Bagi Hasil Pajak dan Retribusi daerah</t>
  </si>
  <si>
    <t>Silpa Pendapatan Lain Lain</t>
  </si>
  <si>
    <t>APB Nagari Lareh Nan Panjang                      Tahun Anggaran 2024</t>
  </si>
  <si>
    <t>Operasional Pemerintah Desa yang bersumber dari Dana
Desa</t>
  </si>
  <si>
    <t>Pembangunan/Rehabilitasi/Peningkatan Gedung/Prasarana Kantor Nagari</t>
  </si>
  <si>
    <t>penyusunan Laporan Kepala Desa, LPPDesa dan Informasi Kepada Masyarakat</t>
  </si>
  <si>
    <t>Pengelolaan Perpustakaan Milik Desa (Pengadaan Buku, Honor, Taman Baca)</t>
  </si>
  <si>
    <t>Pengembangan dan Pembinaan Sanggar Seni dan Belajar</t>
  </si>
  <si>
    <t>Pemeliharaan Jalan Lingkungan Pemukiman/Gang</t>
  </si>
  <si>
    <t>Pemeliharaan Gedung/Prasarana Balai Desa/Balai kemasyarakatan</t>
  </si>
  <si>
    <t>Pembangunan/Rehabilitasi/Peningkatan/Pengerasan Jalan Usaha Tani</t>
  </si>
  <si>
    <t>Pembangunan/Rehabilitasi/Peningkatan Monumen/Gapura/Batas Nagari</t>
  </si>
  <si>
    <t>Sub Bidang Kawasan Pemukiman</t>
  </si>
  <si>
    <t>Pembangunan/Rehabilitas/Peningkatan Fasilitas Jamban umum/MCK</t>
  </si>
  <si>
    <t>Pembinaan Group Kesenian dan Kebudayaan Tingkat Desa</t>
  </si>
  <si>
    <t>Penyelenggaran Festival Kesenian, Adat/Kebudayaan, dan Kegamaan</t>
  </si>
  <si>
    <t>Fasilitasi Kegiatan Keagamaan (MTQ, Majelis Taklim, Didikan Subuh)
Safari Ramadhan, Wirid Nagari</t>
  </si>
  <si>
    <t>Sub bidang Kepemudaan dan Olahraga</t>
  </si>
  <si>
    <t>Penyelenggaraan Festival/Lomba Kepemudaan dan Olaraga Tingkat Desa</t>
  </si>
  <si>
    <t>Pembinaan Karangtaruna/Klub Kepemudaan/Olahraga Tingkat Desa</t>
  </si>
  <si>
    <t>Sub  Bidang Kelembagaan Masyarakat</t>
  </si>
  <si>
    <t>penyediaan bantuan operasionan KAN</t>
  </si>
  <si>
    <t>Sub Bidang Pertanian dan Peternakan</t>
  </si>
  <si>
    <t>Peningkatan Produksi Tanaman Pangan</t>
  </si>
  <si>
    <t>Peningkatan Produksi Peternakan</t>
  </si>
  <si>
    <t>Sub Bidang Pemberdayaan Perempuan, Perlindungan Anak dan Keluarga</t>
  </si>
  <si>
    <t>Pelatihan dan Penyuluhan Pemberdayaan Perempuan</t>
  </si>
  <si>
    <t>Pengembangan Nagari Ramah Perempuan dan Peduli Anak serta
Perlindungan dan Pemenuhan Hak 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</si>
</sst>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Rp&quot;* #,##0_-;\-&quot;Rp&quot;* #,##0_-;_-&quot;Rp&quot;* &quot;-&quot;_-;_-@_-"/>
    <numFmt numFmtId="164" formatCode="[$Rp-421]#,##0.00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3" xfId="0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7" xfId="0" applyFont="1" applyBorder="1"/>
    <xf numFmtId="0" fontId="4" fillId="0" borderId="5" xfId="0" applyFont="1" applyBorder="1" applyAlignment="1">
      <alignment horizontal="left" wrapText="1"/>
    </xf>
    <xf numFmtId="164" fontId="5" fillId="0" borderId="8" xfId="0" applyNumberFormat="1" applyFont="1" applyBorder="1"/>
    <xf numFmtId="0" fontId="2" fillId="0" borderId="5" xfId="0" applyFont="1" applyBorder="1" applyAlignment="1">
      <alignment horizontal="left" wrapText="1"/>
    </xf>
    <xf numFmtId="164" fontId="2" fillId="0" borderId="8" xfId="0" applyNumberFormat="1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/>
    <xf numFmtId="0" fontId="3" fillId="0" borderId="6" xfId="0" applyFont="1" applyBorder="1" applyAlignment="1">
      <alignment horizontal="center" vertical="center" wrapText="1"/>
    </xf>
    <xf numFmtId="164" fontId="0" fillId="0" borderId="0" xfId="0" applyNumberFormat="1"/>
    <xf numFmtId="0" fontId="5" fillId="0" borderId="5" xfId="0" applyFont="1" applyBorder="1" applyAlignment="1">
      <alignment horizontal="left" wrapText="1"/>
    </xf>
    <xf numFmtId="164" fontId="6" fillId="0" borderId="8" xfId="0" applyNumberFormat="1" applyFont="1" applyBorder="1"/>
    <xf numFmtId="164" fontId="7" fillId="0" borderId="8" xfId="0" applyNumberFormat="1" applyFont="1" applyBorder="1"/>
    <xf numFmtId="0" fontId="8" fillId="0" borderId="5" xfId="0" applyFont="1" applyBorder="1" applyAlignment="1">
      <alignment horizontal="left" wrapText="1"/>
    </xf>
    <xf numFmtId="164" fontId="9" fillId="0" borderId="8" xfId="0" applyNumberFormat="1" applyFont="1" applyBorder="1"/>
    <xf numFmtId="0" fontId="3" fillId="0" borderId="0" xfId="0" applyFont="1" applyFill="1" applyBorder="1" applyAlignment="1">
      <alignment horizontal="center" wrapText="1"/>
    </xf>
    <xf numFmtId="0" fontId="2" fillId="0" borderId="0" xfId="0" applyFont="1" applyBorder="1"/>
    <xf numFmtId="164" fontId="5" fillId="2" borderId="0" xfId="0" applyNumberFormat="1" applyFont="1" applyFill="1" applyBorder="1"/>
    <xf numFmtId="164" fontId="2" fillId="0" borderId="0" xfId="0" applyNumberFormat="1" applyFont="1" applyBorder="1"/>
    <xf numFmtId="164" fontId="0" fillId="0" borderId="10" xfId="0" applyNumberFormat="1" applyBorder="1"/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/>
    <xf numFmtId="164" fontId="5" fillId="0" borderId="9" xfId="0" applyNumberFormat="1" applyFont="1" applyBorder="1"/>
    <xf numFmtId="164" fontId="7" fillId="0" borderId="9" xfId="0" applyNumberFormat="1" applyFont="1" applyBorder="1"/>
    <xf numFmtId="164" fontId="6" fillId="0" borderId="9" xfId="0" applyNumberFormat="1" applyFont="1" applyBorder="1"/>
    <xf numFmtId="164" fontId="9" fillId="0" borderId="9" xfId="0" applyNumberFormat="1" applyFont="1" applyBorder="1"/>
    <xf numFmtId="164" fontId="0" fillId="0" borderId="9" xfId="0" applyNumberFormat="1" applyBorder="1"/>
    <xf numFmtId="164" fontId="2" fillId="0" borderId="9" xfId="0" applyNumberFormat="1" applyFont="1" applyBorder="1"/>
    <xf numFmtId="0" fontId="10" fillId="0" borderId="5" xfId="0" applyFont="1" applyBorder="1" applyAlignment="1">
      <alignment horizontal="left" wrapText="1"/>
    </xf>
    <xf numFmtId="164" fontId="10" fillId="0" borderId="8" xfId="0" applyNumberFormat="1" applyFont="1" applyBorder="1"/>
    <xf numFmtId="164" fontId="8" fillId="0" borderId="8" xfId="0" applyNumberFormat="1" applyFont="1" applyBorder="1"/>
    <xf numFmtId="164" fontId="4" fillId="0" borderId="8" xfId="0" applyNumberFormat="1" applyFont="1" applyBorder="1"/>
    <xf numFmtId="0" fontId="12" fillId="0" borderId="0" xfId="0" applyFont="1"/>
    <xf numFmtId="164" fontId="4" fillId="0" borderId="0" xfId="0" applyNumberFormat="1" applyFont="1" applyFill="1" applyBorder="1"/>
    <xf numFmtId="0" fontId="10" fillId="0" borderId="5" xfId="0" applyFont="1" applyBorder="1" applyAlignment="1">
      <alignment wrapText="1"/>
    </xf>
    <xf numFmtId="0" fontId="10" fillId="0" borderId="2" xfId="0" applyFont="1" applyFill="1" applyBorder="1" applyAlignment="1">
      <alignment wrapText="1"/>
    </xf>
    <xf numFmtId="0" fontId="10" fillId="0" borderId="5" xfId="0" applyFont="1" applyBorder="1"/>
    <xf numFmtId="0" fontId="4" fillId="0" borderId="5" xfId="0" applyFont="1" applyBorder="1"/>
    <xf numFmtId="0" fontId="10" fillId="0" borderId="2" xfId="0" applyFont="1" applyBorder="1"/>
    <xf numFmtId="164" fontId="0" fillId="0" borderId="0" xfId="0" applyNumberFormat="1" applyBorder="1"/>
    <xf numFmtId="164" fontId="2" fillId="0" borderId="11" xfId="0" applyNumberFormat="1" applyFont="1" applyBorder="1"/>
    <xf numFmtId="0" fontId="12" fillId="0" borderId="5" xfId="0" applyFont="1" applyBorder="1"/>
    <xf numFmtId="164" fontId="10" fillId="0" borderId="11" xfId="0" applyNumberFormat="1" applyFont="1" applyBorder="1"/>
    <xf numFmtId="164" fontId="2" fillId="0" borderId="13" xfId="0" applyNumberFormat="1" applyFont="1" applyBorder="1"/>
    <xf numFmtId="0" fontId="0" fillId="0" borderId="12" xfId="0" applyBorder="1"/>
    <xf numFmtId="164" fontId="2" fillId="0" borderId="14" xfId="0" applyNumberFormat="1" applyFont="1" applyBorder="1"/>
    <xf numFmtId="164" fontId="3" fillId="0" borderId="14" xfId="0" applyNumberFormat="1" applyFont="1" applyBorder="1"/>
    <xf numFmtId="164" fontId="10" fillId="0" borderId="14" xfId="0" applyNumberFormat="1" applyFont="1" applyBorder="1"/>
    <xf numFmtId="164" fontId="5" fillId="0" borderId="14" xfId="0" applyNumberFormat="1" applyFont="1" applyBorder="1"/>
    <xf numFmtId="164" fontId="4" fillId="0" borderId="14" xfId="0" applyNumberFormat="1" applyFont="1" applyBorder="1"/>
    <xf numFmtId="0" fontId="2" fillId="0" borderId="16" xfId="0" applyFont="1" applyBorder="1"/>
    <xf numFmtId="0" fontId="2" fillId="0" borderId="2" xfId="0" applyFont="1" applyBorder="1" applyAlignment="1">
      <alignment horizontal="left" wrapText="1"/>
    </xf>
    <xf numFmtId="164" fontId="2" fillId="0" borderId="15" xfId="0" applyNumberFormat="1" applyFont="1" applyBorder="1"/>
    <xf numFmtId="0" fontId="2" fillId="0" borderId="2" xfId="0" applyFont="1" applyBorder="1"/>
    <xf numFmtId="0" fontId="12" fillId="0" borderId="17" xfId="0" applyFont="1" applyBorder="1"/>
    <xf numFmtId="164" fontId="10" fillId="0" borderId="18" xfId="0" applyNumberFormat="1" applyFont="1" applyBorder="1"/>
    <xf numFmtId="0" fontId="11" fillId="0" borderId="1" xfId="0" applyFont="1" applyBorder="1"/>
    <xf numFmtId="164" fontId="3" fillId="0" borderId="19" xfId="0" applyNumberFormat="1" applyFont="1" applyBorder="1"/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164" fontId="5" fillId="0" borderId="11" xfId="0" applyNumberFormat="1" applyFont="1" applyBorder="1"/>
    <xf numFmtId="164" fontId="7" fillId="0" borderId="11" xfId="0" applyNumberFormat="1" applyFont="1" applyBorder="1"/>
    <xf numFmtId="164" fontId="6" fillId="0" borderId="11" xfId="0" applyNumberFormat="1" applyFont="1" applyBorder="1"/>
    <xf numFmtId="164" fontId="0" fillId="0" borderId="21" xfId="0" applyNumberFormat="1" applyBorder="1"/>
    <xf numFmtId="0" fontId="1" fillId="0" borderId="0" xfId="0" applyFont="1" applyAlignment="1">
      <alignment wrapText="1"/>
    </xf>
    <xf numFmtId="0" fontId="4" fillId="0" borderId="5" xfId="0" applyFont="1" applyBorder="1" applyAlignment="1">
      <alignment wrapText="1"/>
    </xf>
    <xf numFmtId="164" fontId="4" fillId="0" borderId="11" xfId="0" applyNumberFormat="1" applyFont="1" applyBorder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0" fillId="0" borderId="2" xfId="0" applyFont="1" applyBorder="1" applyAlignment="1">
      <alignment wrapText="1"/>
    </xf>
    <xf numFmtId="49" fontId="2" fillId="0" borderId="5" xfId="0" applyNumberFormat="1" applyFont="1" applyBorder="1" applyAlignment="1">
      <alignment wrapText="1"/>
    </xf>
    <xf numFmtId="0" fontId="13" fillId="0" borderId="0" xfId="0" applyFont="1" applyAlignment="1">
      <alignment horizontal="center" wrapText="1"/>
    </xf>
    <xf numFmtId="42" fontId="0" fillId="0" borderId="0" xfId="0" applyNumberFormat="1"/>
    <xf numFmtId="164" fontId="10" fillId="0" borderId="1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topLeftCell="A22" workbookViewId="0">
      <selection activeCell="B85" sqref="B85"/>
    </sheetView>
  </sheetViews>
  <sheetFormatPr defaultRowHeight="15" x14ac:dyDescent="0.25"/>
  <cols>
    <col min="1" max="1" width="63.42578125" customWidth="1"/>
    <col min="2" max="2" width="25.7109375" customWidth="1"/>
    <col min="3" max="3" width="1.85546875" customWidth="1"/>
    <col min="4" max="4" width="16" customWidth="1"/>
    <col min="6" max="6" width="20.7109375" customWidth="1"/>
    <col min="7" max="7" width="17.85546875" bestFit="1" customWidth="1"/>
    <col min="8" max="8" width="16.140625" bestFit="1" customWidth="1"/>
  </cols>
  <sheetData>
    <row r="1" spans="1:6" ht="61.5" customHeight="1" thickBot="1" x14ac:dyDescent="0.45">
      <c r="A1" s="75" t="s">
        <v>58</v>
      </c>
      <c r="B1" s="75"/>
      <c r="C1" s="68"/>
      <c r="D1" s="68"/>
    </row>
    <row r="2" spans="1:6" ht="20.100000000000001" customHeight="1" thickBot="1" x14ac:dyDescent="0.35">
      <c r="A2" s="3" t="s">
        <v>0</v>
      </c>
      <c r="B2" s="12" t="s">
        <v>6</v>
      </c>
      <c r="C2" s="24"/>
      <c r="D2" s="68"/>
    </row>
    <row r="3" spans="1:6" ht="20.100000000000001" customHeight="1" x14ac:dyDescent="0.3">
      <c r="A3" s="4"/>
      <c r="B3" s="5"/>
      <c r="C3" s="25"/>
      <c r="D3" s="68"/>
    </row>
    <row r="4" spans="1:6" ht="20.100000000000001" customHeight="1" x14ac:dyDescent="0.3">
      <c r="A4" s="6" t="s">
        <v>7</v>
      </c>
      <c r="B4" s="7">
        <f>B5+B10</f>
        <v>1468166178</v>
      </c>
      <c r="C4" s="26"/>
      <c r="D4" s="68"/>
    </row>
    <row r="5" spans="1:6" ht="20.100000000000001" customHeight="1" x14ac:dyDescent="0.3">
      <c r="A5" s="14" t="s">
        <v>8</v>
      </c>
      <c r="B5" s="16">
        <f>SUM(B6:B8)</f>
        <v>1465541942</v>
      </c>
      <c r="C5" s="27"/>
      <c r="D5" s="68"/>
    </row>
    <row r="6" spans="1:6" ht="20.100000000000001" customHeight="1" x14ac:dyDescent="0.3">
      <c r="A6" s="10" t="s">
        <v>9</v>
      </c>
      <c r="B6" s="15">
        <v>731777000</v>
      </c>
      <c r="C6" s="28"/>
      <c r="D6" s="68"/>
    </row>
    <row r="7" spans="1:6" ht="20.100000000000001" customHeight="1" x14ac:dyDescent="0.3">
      <c r="A7" s="10" t="s">
        <v>12</v>
      </c>
      <c r="B7" s="15">
        <v>43112642</v>
      </c>
      <c r="C7" s="28"/>
      <c r="D7" s="68"/>
    </row>
    <row r="8" spans="1:6" ht="20.100000000000001" customHeight="1" x14ac:dyDescent="0.3">
      <c r="A8" s="10" t="s">
        <v>45</v>
      </c>
      <c r="B8" s="15">
        <v>690652300</v>
      </c>
      <c r="C8" s="28"/>
      <c r="D8" s="68"/>
    </row>
    <row r="9" spans="1:6" ht="20.100000000000001" customHeight="1" x14ac:dyDescent="0.3">
      <c r="A9" s="10"/>
      <c r="B9" s="15"/>
      <c r="C9" s="28"/>
      <c r="D9" s="68"/>
    </row>
    <row r="10" spans="1:6" ht="20.100000000000001" customHeight="1" x14ac:dyDescent="0.3">
      <c r="A10" s="14" t="s">
        <v>10</v>
      </c>
      <c r="B10" s="16">
        <v>2624236</v>
      </c>
      <c r="C10" s="27"/>
      <c r="D10" s="68"/>
    </row>
    <row r="11" spans="1:6" ht="20.100000000000001" customHeight="1" x14ac:dyDescent="0.3">
      <c r="A11" s="17" t="s">
        <v>11</v>
      </c>
      <c r="B11" s="18">
        <f>B10</f>
        <v>2624236</v>
      </c>
      <c r="C11" s="29"/>
      <c r="D11" s="68"/>
    </row>
    <row r="12" spans="1:6" ht="20.100000000000001" customHeight="1" thickBot="1" x14ac:dyDescent="0.35">
      <c r="A12" s="1"/>
      <c r="B12" s="23"/>
      <c r="C12" s="30"/>
      <c r="D12" s="68"/>
    </row>
    <row r="13" spans="1:6" ht="15.75" thickBot="1" x14ac:dyDescent="0.3">
      <c r="D13" s="2"/>
    </row>
    <row r="14" spans="1:6" ht="15.75" thickBot="1" x14ac:dyDescent="0.3">
      <c r="A14" s="3" t="s">
        <v>0</v>
      </c>
      <c r="B14" s="12" t="s">
        <v>6</v>
      </c>
      <c r="C14" s="24"/>
      <c r="D14" s="19"/>
    </row>
    <row r="15" spans="1:6" x14ac:dyDescent="0.25">
      <c r="A15" s="4"/>
      <c r="B15" s="5"/>
      <c r="C15" s="25"/>
      <c r="D15" s="20"/>
    </row>
    <row r="16" spans="1:6" ht="29.25" x14ac:dyDescent="0.25">
      <c r="A16" s="6" t="s">
        <v>1</v>
      </c>
      <c r="B16" s="35">
        <f>B17+B26+B31+B38</f>
        <v>754372985</v>
      </c>
      <c r="C16" s="26"/>
      <c r="D16" s="21"/>
      <c r="F16" s="76">
        <v>55500000</v>
      </c>
    </row>
    <row r="17" spans="1:8" ht="29.25" x14ac:dyDescent="0.25">
      <c r="A17" s="32" t="s">
        <v>2</v>
      </c>
      <c r="B17" s="33">
        <f>SUM(B18:B24)</f>
        <v>663963719</v>
      </c>
      <c r="C17" s="31"/>
      <c r="D17" s="22"/>
      <c r="F17" s="76">
        <v>333500000</v>
      </c>
      <c r="G17" s="13"/>
      <c r="H17" s="13"/>
    </row>
    <row r="18" spans="1:8" ht="30" x14ac:dyDescent="0.25">
      <c r="A18" s="10" t="s">
        <v>46</v>
      </c>
      <c r="B18" s="9">
        <v>389000000</v>
      </c>
      <c r="C18" s="31"/>
      <c r="D18" s="22"/>
      <c r="F18" s="76">
        <f>SUM(F16:F17)</f>
        <v>389000000</v>
      </c>
    </row>
    <row r="19" spans="1:8" x14ac:dyDescent="0.25">
      <c r="A19" s="10" t="s">
        <v>13</v>
      </c>
      <c r="B19" s="9">
        <v>15928080</v>
      </c>
      <c r="C19" s="31"/>
      <c r="D19" s="22"/>
    </row>
    <row r="20" spans="1:8" ht="30" x14ac:dyDescent="0.25">
      <c r="A20" s="10" t="s">
        <v>15</v>
      </c>
      <c r="B20" s="9">
        <v>181935639</v>
      </c>
      <c r="C20" s="31"/>
      <c r="D20" s="22"/>
    </row>
    <row r="21" spans="1:8" x14ac:dyDescent="0.25">
      <c r="A21" s="10" t="s">
        <v>14</v>
      </c>
      <c r="B21" s="9">
        <v>47400000</v>
      </c>
      <c r="C21" s="31"/>
      <c r="D21" s="22"/>
      <c r="F21" s="76">
        <f>F18</f>
        <v>389000000</v>
      </c>
    </row>
    <row r="22" spans="1:8" ht="30" x14ac:dyDescent="0.25">
      <c r="A22" s="10" t="s">
        <v>16</v>
      </c>
      <c r="B22" s="9">
        <v>12000000</v>
      </c>
      <c r="C22" s="31"/>
      <c r="D22" s="22"/>
    </row>
    <row r="23" spans="1:8" x14ac:dyDescent="0.25">
      <c r="A23" s="10" t="s">
        <v>17</v>
      </c>
      <c r="B23" s="9">
        <v>700000</v>
      </c>
      <c r="C23" s="31"/>
      <c r="D23" s="22"/>
    </row>
    <row r="24" spans="1:8" ht="30" x14ac:dyDescent="0.25">
      <c r="A24" s="10" t="s">
        <v>59</v>
      </c>
      <c r="B24" s="9">
        <v>17000000</v>
      </c>
      <c r="C24" s="31"/>
      <c r="D24" s="22"/>
    </row>
    <row r="25" spans="1:8" x14ac:dyDescent="0.25">
      <c r="A25" s="10"/>
      <c r="B25" s="9"/>
      <c r="C25" s="31"/>
      <c r="D25" s="22"/>
    </row>
    <row r="26" spans="1:8" x14ac:dyDescent="0.25">
      <c r="A26" s="32" t="s">
        <v>3</v>
      </c>
      <c r="B26" s="33">
        <f>SUM(B27:B29)</f>
        <v>28966980</v>
      </c>
      <c r="C26" s="31"/>
      <c r="D26" s="22"/>
    </row>
    <row r="27" spans="1:8" ht="30" x14ac:dyDescent="0.25">
      <c r="A27" s="17" t="s">
        <v>18</v>
      </c>
      <c r="B27" s="34">
        <v>20400239</v>
      </c>
      <c r="C27" s="31"/>
      <c r="D27" s="22"/>
    </row>
    <row r="28" spans="1:8" x14ac:dyDescent="0.25">
      <c r="A28" s="17" t="s">
        <v>19</v>
      </c>
      <c r="B28" s="34">
        <v>6664741</v>
      </c>
      <c r="C28" s="31"/>
      <c r="D28" s="22"/>
    </row>
    <row r="29" spans="1:8" ht="30" x14ac:dyDescent="0.25">
      <c r="A29" s="17" t="s">
        <v>60</v>
      </c>
      <c r="B29" s="34">
        <v>1902000</v>
      </c>
      <c r="C29" s="31"/>
      <c r="D29" s="22"/>
    </row>
    <row r="30" spans="1:8" x14ac:dyDescent="0.25">
      <c r="A30" s="17"/>
      <c r="B30" s="34"/>
      <c r="C30" s="31"/>
      <c r="D30" s="22"/>
    </row>
    <row r="31" spans="1:8" ht="29.25" x14ac:dyDescent="0.25">
      <c r="A31" s="32" t="s">
        <v>20</v>
      </c>
      <c r="B31" s="33">
        <f>SUM(B32:B37)</f>
        <v>48542476</v>
      </c>
      <c r="C31" s="31"/>
      <c r="D31" s="22"/>
    </row>
    <row r="32" spans="1:8" ht="30" x14ac:dyDescent="0.25">
      <c r="A32" s="17" t="s">
        <v>21</v>
      </c>
      <c r="B32" s="34">
        <v>6925000</v>
      </c>
      <c r="C32" s="31"/>
      <c r="D32" s="22"/>
    </row>
    <row r="33" spans="1:7" x14ac:dyDescent="0.25">
      <c r="A33" s="17" t="s">
        <v>22</v>
      </c>
      <c r="B33" s="34">
        <v>11380000</v>
      </c>
      <c r="C33" s="31"/>
      <c r="D33" s="22"/>
    </row>
    <row r="34" spans="1:7" ht="30" x14ac:dyDescent="0.25">
      <c r="A34" s="10" t="s">
        <v>23</v>
      </c>
      <c r="B34" s="9">
        <v>8905474</v>
      </c>
      <c r="C34" s="31"/>
      <c r="D34" s="22"/>
    </row>
    <row r="35" spans="1:7" ht="30" x14ac:dyDescent="0.25">
      <c r="A35" s="10" t="s">
        <v>24</v>
      </c>
      <c r="B35" s="9">
        <v>5472002</v>
      </c>
      <c r="C35" s="31"/>
      <c r="D35" s="49"/>
    </row>
    <row r="36" spans="1:7" ht="30" x14ac:dyDescent="0.25">
      <c r="A36" s="10" t="s">
        <v>61</v>
      </c>
      <c r="B36" s="9">
        <v>3255000</v>
      </c>
      <c r="C36" s="31"/>
      <c r="D36" s="49"/>
    </row>
    <row r="37" spans="1:7" x14ac:dyDescent="0.25">
      <c r="A37" s="10" t="s">
        <v>25</v>
      </c>
      <c r="B37" s="9">
        <v>12605000</v>
      </c>
      <c r="C37" s="31"/>
      <c r="D37" s="50"/>
    </row>
    <row r="38" spans="1:7" x14ac:dyDescent="0.25">
      <c r="A38" s="33" t="s">
        <v>26</v>
      </c>
      <c r="B38" s="33">
        <v>12899810</v>
      </c>
      <c r="C38" s="31"/>
      <c r="D38" s="36"/>
    </row>
    <row r="39" spans="1:7" x14ac:dyDescent="0.25">
      <c r="A39" s="34" t="s">
        <v>28</v>
      </c>
      <c r="B39" s="9">
        <v>12899810</v>
      </c>
      <c r="C39" s="31"/>
      <c r="D39" s="36"/>
    </row>
    <row r="40" spans="1:7" x14ac:dyDescent="0.25">
      <c r="A40" s="34"/>
      <c r="B40" s="9"/>
      <c r="C40" s="31"/>
      <c r="D40" s="36"/>
    </row>
    <row r="41" spans="1:7" x14ac:dyDescent="0.25">
      <c r="A41" s="35" t="s">
        <v>39</v>
      </c>
      <c r="B41" s="35">
        <f>SUM(B42,B47,B51,B57,B60,B63)</f>
        <v>441160300</v>
      </c>
      <c r="C41" s="31"/>
      <c r="D41" s="37"/>
    </row>
    <row r="42" spans="1:7" x14ac:dyDescent="0.25">
      <c r="A42" s="33" t="s">
        <v>27</v>
      </c>
      <c r="B42" s="33">
        <f>SUM(B43:B45)</f>
        <v>66950000</v>
      </c>
      <c r="C42" s="31"/>
      <c r="D42" s="49"/>
    </row>
    <row r="43" spans="1:7" ht="30" x14ac:dyDescent="0.25">
      <c r="A43" s="10" t="s">
        <v>29</v>
      </c>
      <c r="B43" s="9">
        <v>38400000</v>
      </c>
      <c r="C43" s="31"/>
      <c r="D43" s="49"/>
    </row>
    <row r="44" spans="1:7" ht="30" x14ac:dyDescent="0.25">
      <c r="A44" s="10" t="s">
        <v>62</v>
      </c>
      <c r="B44" s="9">
        <v>1000000</v>
      </c>
      <c r="C44" s="31"/>
      <c r="D44" s="49"/>
    </row>
    <row r="45" spans="1:7" x14ac:dyDescent="0.25">
      <c r="A45" s="10" t="s">
        <v>63</v>
      </c>
      <c r="B45" s="9">
        <v>27550000</v>
      </c>
      <c r="C45" s="31"/>
      <c r="D45" s="49"/>
    </row>
    <row r="46" spans="1:7" x14ac:dyDescent="0.25">
      <c r="A46" s="10"/>
      <c r="B46" s="9"/>
      <c r="C46" s="31"/>
      <c r="D46" s="49"/>
    </row>
    <row r="47" spans="1:7" x14ac:dyDescent="0.25">
      <c r="A47" s="38" t="s">
        <v>30</v>
      </c>
      <c r="B47" s="33">
        <f>SUM(B48:B49)</f>
        <v>106550000</v>
      </c>
      <c r="C47" s="31"/>
      <c r="D47" s="49"/>
    </row>
    <row r="48" spans="1:7" ht="20.25" customHeight="1" x14ac:dyDescent="0.25">
      <c r="A48" s="10" t="s">
        <v>31</v>
      </c>
      <c r="B48" s="9">
        <v>99600000</v>
      </c>
      <c r="C48" s="31"/>
      <c r="D48" s="49"/>
      <c r="F48" s="13"/>
      <c r="G48" s="13"/>
    </row>
    <row r="49" spans="1:8" x14ac:dyDescent="0.25">
      <c r="A49" s="10" t="s">
        <v>32</v>
      </c>
      <c r="B49" s="9">
        <v>6950000</v>
      </c>
      <c r="C49" s="31"/>
      <c r="D49" s="49"/>
    </row>
    <row r="50" spans="1:8" ht="30" customHeight="1" x14ac:dyDescent="0.25">
      <c r="A50" s="10"/>
      <c r="B50" s="9"/>
      <c r="C50" s="31"/>
      <c r="D50" s="49"/>
    </row>
    <row r="51" spans="1:8" x14ac:dyDescent="0.25">
      <c r="A51" s="32" t="s">
        <v>33</v>
      </c>
      <c r="B51" s="33">
        <f>SUM(B52:B55)</f>
        <v>192645300</v>
      </c>
      <c r="C51" s="26"/>
      <c r="D51" s="51"/>
    </row>
    <row r="52" spans="1:8" x14ac:dyDescent="0.25">
      <c r="A52" s="55" t="s">
        <v>64</v>
      </c>
      <c r="B52" s="9">
        <v>66041150</v>
      </c>
      <c r="C52" s="26"/>
      <c r="D52" s="51"/>
    </row>
    <row r="53" spans="1:8" ht="21" customHeight="1" x14ac:dyDescent="0.25">
      <c r="A53" s="55" t="s">
        <v>65</v>
      </c>
      <c r="B53" s="9">
        <v>29466300</v>
      </c>
      <c r="C53" s="26"/>
      <c r="D53" s="51"/>
    </row>
    <row r="54" spans="1:8" ht="30" x14ac:dyDescent="0.25">
      <c r="A54" s="55" t="s">
        <v>66</v>
      </c>
      <c r="B54" s="9">
        <v>67135850</v>
      </c>
      <c r="C54" s="26"/>
      <c r="D54" s="51"/>
    </row>
    <row r="55" spans="1:8" ht="30" x14ac:dyDescent="0.25">
      <c r="A55" s="55" t="s">
        <v>67</v>
      </c>
      <c r="B55" s="9">
        <v>30002000</v>
      </c>
      <c r="C55" s="26"/>
      <c r="D55" s="51"/>
    </row>
    <row r="56" spans="1:8" x14ac:dyDescent="0.25">
      <c r="A56" s="55"/>
      <c r="B56" s="9"/>
      <c r="C56" s="26"/>
      <c r="D56" s="51"/>
    </row>
    <row r="57" spans="1:8" x14ac:dyDescent="0.25">
      <c r="A57" s="39" t="s">
        <v>68</v>
      </c>
      <c r="B57" s="33">
        <f>B58</f>
        <v>11190000</v>
      </c>
      <c r="C57" s="26"/>
      <c r="D57" s="51"/>
    </row>
    <row r="58" spans="1:8" ht="30" x14ac:dyDescent="0.25">
      <c r="A58" s="55" t="s">
        <v>69</v>
      </c>
      <c r="B58" s="9">
        <v>11190000</v>
      </c>
      <c r="C58" s="26"/>
      <c r="D58" s="51"/>
    </row>
    <row r="59" spans="1:8" x14ac:dyDescent="0.25">
      <c r="A59" s="55"/>
      <c r="B59" s="9"/>
      <c r="C59" s="26"/>
      <c r="D59" s="51"/>
    </row>
    <row r="60" spans="1:8" x14ac:dyDescent="0.25">
      <c r="A60" s="39" t="s">
        <v>34</v>
      </c>
      <c r="B60" s="33">
        <f>SUM(B61:B62)</f>
        <v>47650000</v>
      </c>
      <c r="C60" s="31"/>
      <c r="D60" s="51"/>
      <c r="F60" s="13"/>
      <c r="G60" s="13"/>
      <c r="H60" s="13"/>
    </row>
    <row r="61" spans="1:8" ht="15.75" customHeight="1" x14ac:dyDescent="0.25">
      <c r="A61" s="11" t="s">
        <v>48</v>
      </c>
      <c r="B61" s="9">
        <v>40650000</v>
      </c>
      <c r="C61" s="54"/>
      <c r="D61" s="49"/>
    </row>
    <row r="62" spans="1:8" ht="29.25" customHeight="1" x14ac:dyDescent="0.25">
      <c r="A62" s="10" t="s">
        <v>47</v>
      </c>
      <c r="B62" s="9">
        <v>7000000</v>
      </c>
      <c r="C62" s="25"/>
      <c r="D62" s="49"/>
    </row>
    <row r="63" spans="1:8" x14ac:dyDescent="0.25">
      <c r="A63" s="38" t="s">
        <v>49</v>
      </c>
      <c r="B63" s="33">
        <f>B64</f>
        <v>16175000</v>
      </c>
      <c r="C63" s="31"/>
      <c r="D63" s="49"/>
    </row>
    <row r="64" spans="1:8" ht="30" x14ac:dyDescent="0.25">
      <c r="A64" s="10" t="s">
        <v>50</v>
      </c>
      <c r="B64" s="9">
        <v>16175000</v>
      </c>
      <c r="C64" s="31"/>
      <c r="D64" s="49"/>
    </row>
    <row r="65" spans="1:8" x14ac:dyDescent="0.25">
      <c r="A65" s="11"/>
      <c r="B65" s="9"/>
      <c r="C65" s="31"/>
      <c r="D65" s="49"/>
    </row>
    <row r="66" spans="1:8" x14ac:dyDescent="0.25">
      <c r="A66" s="41" t="s">
        <v>4</v>
      </c>
      <c r="B66" s="35">
        <f>SUM(B67,B71,B74)</f>
        <v>58423588</v>
      </c>
      <c r="C66" s="26"/>
      <c r="D66" s="52"/>
      <c r="G66" s="13"/>
    </row>
    <row r="67" spans="1:8" x14ac:dyDescent="0.25">
      <c r="A67" s="40" t="s">
        <v>5</v>
      </c>
      <c r="B67" s="33">
        <f>SUM(B68:B70)</f>
        <v>35396000</v>
      </c>
      <c r="C67" s="31"/>
      <c r="D67" s="49"/>
    </row>
    <row r="68" spans="1:8" ht="18" customHeight="1" x14ac:dyDescent="0.25">
      <c r="A68" s="10" t="s">
        <v>70</v>
      </c>
      <c r="B68" s="9">
        <v>10000000</v>
      </c>
      <c r="C68" s="31"/>
      <c r="D68" s="49"/>
      <c r="F68" s="13"/>
    </row>
    <row r="69" spans="1:8" ht="19.5" customHeight="1" x14ac:dyDescent="0.25">
      <c r="A69" s="10" t="s">
        <v>71</v>
      </c>
      <c r="B69" s="9">
        <v>17400000</v>
      </c>
      <c r="C69" s="31"/>
      <c r="D69" s="49"/>
      <c r="F69" s="13"/>
    </row>
    <row r="70" spans="1:8" ht="30.75" customHeight="1" x14ac:dyDescent="0.25">
      <c r="A70" s="10" t="s">
        <v>72</v>
      </c>
      <c r="B70" s="9">
        <v>7996000</v>
      </c>
      <c r="C70" s="31"/>
      <c r="D70" s="49"/>
      <c r="F70" s="13"/>
    </row>
    <row r="71" spans="1:8" x14ac:dyDescent="0.25">
      <c r="A71" s="40" t="s">
        <v>73</v>
      </c>
      <c r="B71" s="33">
        <f>SUM(B72:B73)</f>
        <v>11528588</v>
      </c>
      <c r="C71" s="26"/>
      <c r="D71" s="53"/>
    </row>
    <row r="72" spans="1:8" x14ac:dyDescent="0.25">
      <c r="A72" s="11" t="s">
        <v>74</v>
      </c>
      <c r="B72" s="34">
        <v>10309588</v>
      </c>
      <c r="C72" s="26"/>
      <c r="D72" s="53"/>
    </row>
    <row r="73" spans="1:8" x14ac:dyDescent="0.25">
      <c r="A73" s="11" t="s">
        <v>75</v>
      </c>
      <c r="B73" s="9">
        <v>1219000</v>
      </c>
      <c r="C73" s="31"/>
      <c r="D73" s="49"/>
      <c r="F73" s="13"/>
    </row>
    <row r="74" spans="1:8" x14ac:dyDescent="0.25">
      <c r="A74" s="40" t="s">
        <v>76</v>
      </c>
      <c r="B74" s="33">
        <f>SUM(B75:B77)</f>
        <v>11499000</v>
      </c>
      <c r="C74" s="31"/>
      <c r="D74" s="49"/>
      <c r="F74" s="13"/>
    </row>
    <row r="75" spans="1:8" x14ac:dyDescent="0.25">
      <c r="A75" s="11" t="s">
        <v>77</v>
      </c>
      <c r="B75" s="9">
        <v>1200000</v>
      </c>
      <c r="C75" s="31"/>
      <c r="D75" s="49"/>
    </row>
    <row r="76" spans="1:8" x14ac:dyDescent="0.25">
      <c r="A76" s="11" t="s">
        <v>35</v>
      </c>
      <c r="B76" s="9">
        <v>1549000</v>
      </c>
      <c r="C76" s="31"/>
      <c r="D76" s="49"/>
    </row>
    <row r="77" spans="1:8" x14ac:dyDescent="0.25">
      <c r="A77" s="10" t="s">
        <v>36</v>
      </c>
      <c r="B77" s="9">
        <v>8750000</v>
      </c>
      <c r="C77" s="26"/>
      <c r="D77" s="52"/>
    </row>
    <row r="78" spans="1:8" x14ac:dyDescent="0.25">
      <c r="A78" s="41" t="s">
        <v>40</v>
      </c>
      <c r="B78" s="35">
        <f>SUM(B79,B82,B85)</f>
        <v>221291700</v>
      </c>
      <c r="C78" s="31"/>
      <c r="D78" s="49"/>
      <c r="F78" s="13"/>
      <c r="G78" s="13"/>
      <c r="H78" s="13"/>
    </row>
    <row r="79" spans="1:8" x14ac:dyDescent="0.25">
      <c r="A79" s="40" t="s">
        <v>78</v>
      </c>
      <c r="B79" s="33">
        <f>SUM(B80:B81)</f>
        <v>148190000</v>
      </c>
      <c r="C79" s="31"/>
      <c r="D79" s="49"/>
    </row>
    <row r="80" spans="1:8" x14ac:dyDescent="0.25">
      <c r="A80" s="57" t="s">
        <v>79</v>
      </c>
      <c r="B80" s="9">
        <v>78765000</v>
      </c>
      <c r="C80" s="31"/>
      <c r="D80" s="56"/>
    </row>
    <row r="81" spans="1:7" x14ac:dyDescent="0.25">
      <c r="A81" s="57" t="s">
        <v>80</v>
      </c>
      <c r="B81" s="9">
        <v>69425000</v>
      </c>
      <c r="C81" s="31"/>
      <c r="D81" s="56"/>
    </row>
    <row r="82" spans="1:7" ht="24.75" customHeight="1" x14ac:dyDescent="0.25">
      <c r="A82" s="42" t="s">
        <v>51</v>
      </c>
      <c r="B82" s="46">
        <f>SUM(B83:B84)</f>
        <v>38447112</v>
      </c>
      <c r="C82" s="43"/>
    </row>
    <row r="83" spans="1:7" ht="24.75" customHeight="1" x14ac:dyDescent="0.25">
      <c r="A83" s="10" t="s">
        <v>52</v>
      </c>
      <c r="B83" s="44">
        <v>28147112</v>
      </c>
      <c r="C83" s="43"/>
    </row>
    <row r="84" spans="1:7" ht="24.75" customHeight="1" x14ac:dyDescent="0.25">
      <c r="A84" s="11" t="s">
        <v>53</v>
      </c>
      <c r="B84" s="44">
        <v>10300000</v>
      </c>
      <c r="C84" s="43"/>
    </row>
    <row r="85" spans="1:7" ht="34.5" customHeight="1" x14ac:dyDescent="0.25">
      <c r="A85" s="73" t="s">
        <v>81</v>
      </c>
      <c r="B85" s="77">
        <f>SUM(B86:B87)</f>
        <v>34654588</v>
      </c>
      <c r="C85" s="43"/>
    </row>
    <row r="86" spans="1:7" ht="30" customHeight="1" x14ac:dyDescent="0.25">
      <c r="A86" s="10" t="s">
        <v>82</v>
      </c>
      <c r="B86" s="44">
        <v>17994588</v>
      </c>
      <c r="C86" s="43"/>
    </row>
    <row r="87" spans="1:7" ht="34.5" customHeight="1" x14ac:dyDescent="0.25">
      <c r="A87" s="10" t="s">
        <v>83</v>
      </c>
      <c r="B87" s="44">
        <v>16660000</v>
      </c>
      <c r="C87" s="43"/>
    </row>
    <row r="88" spans="1:7" s="71" customFormat="1" ht="29.25" x14ac:dyDescent="0.25">
      <c r="A88" s="69" t="s">
        <v>41</v>
      </c>
      <c r="B88" s="70">
        <f>SUM(B89:B90)</f>
        <v>25920000</v>
      </c>
      <c r="G88" s="72"/>
    </row>
    <row r="89" spans="1:7" x14ac:dyDescent="0.25">
      <c r="A89" s="45" t="s">
        <v>37</v>
      </c>
      <c r="B89" s="46">
        <v>720000</v>
      </c>
      <c r="C89" s="30"/>
    </row>
    <row r="90" spans="1:7" x14ac:dyDescent="0.25">
      <c r="A90" s="45" t="s">
        <v>38</v>
      </c>
      <c r="B90" s="46">
        <v>25200000</v>
      </c>
    </row>
    <row r="91" spans="1:7" ht="15.75" thickBot="1" x14ac:dyDescent="0.3">
      <c r="A91" s="58"/>
      <c r="B91" s="59"/>
    </row>
    <row r="92" spans="1:7" ht="15.75" thickBot="1" x14ac:dyDescent="0.3">
      <c r="A92" s="60" t="s">
        <v>42</v>
      </c>
      <c r="B92" s="61">
        <f>B16+B41+B66+B78+B88</f>
        <v>1501168573</v>
      </c>
    </row>
    <row r="93" spans="1:7" ht="15.75" thickBot="1" x14ac:dyDescent="0.3">
      <c r="A93" s="48"/>
      <c r="B93" s="47"/>
    </row>
    <row r="94" spans="1:7" ht="15.75" thickBot="1" x14ac:dyDescent="0.3">
      <c r="A94" s="3" t="s">
        <v>0</v>
      </c>
      <c r="B94" s="62" t="s">
        <v>6</v>
      </c>
    </row>
    <row r="95" spans="1:7" x14ac:dyDescent="0.25">
      <c r="A95" s="4"/>
      <c r="B95" s="63"/>
    </row>
    <row r="96" spans="1:7" x14ac:dyDescent="0.25">
      <c r="A96" s="6" t="s">
        <v>43</v>
      </c>
      <c r="B96" s="64">
        <f>B97</f>
        <v>33002395</v>
      </c>
    </row>
    <row r="97" spans="1:4" x14ac:dyDescent="0.25">
      <c r="A97" s="14" t="s">
        <v>44</v>
      </c>
      <c r="B97" s="65">
        <f>B98+B99+B100+B101</f>
        <v>33002395</v>
      </c>
    </row>
    <row r="98" spans="1:4" x14ac:dyDescent="0.25">
      <c r="A98" s="10" t="s">
        <v>54</v>
      </c>
      <c r="B98" s="66">
        <v>10309588</v>
      </c>
      <c r="D98" s="13"/>
    </row>
    <row r="99" spans="1:4" x14ac:dyDescent="0.25">
      <c r="A99" s="74" t="s">
        <v>55</v>
      </c>
      <c r="B99" s="66">
        <v>14514741</v>
      </c>
      <c r="D99" s="13"/>
    </row>
    <row r="100" spans="1:4" x14ac:dyDescent="0.25">
      <c r="A100" s="10" t="s">
        <v>56</v>
      </c>
      <c r="B100" s="66">
        <v>6477592</v>
      </c>
    </row>
    <row r="101" spans="1:4" x14ac:dyDescent="0.25">
      <c r="A101" s="8" t="s">
        <v>57</v>
      </c>
      <c r="B101" s="66">
        <v>1700474</v>
      </c>
    </row>
    <row r="102" spans="1:4" ht="15.75" thickBot="1" x14ac:dyDescent="0.3">
      <c r="A102" s="1"/>
      <c r="B102" s="67"/>
    </row>
  </sheetData>
  <mergeCells count="1">
    <mergeCell ref="A1:B1"/>
  </mergeCells>
  <pageMargins left="0.7" right="0.7" top="0.75" bottom="0.75" header="0.3" footer="0.3"/>
  <pageSetup paperSize="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APB 2024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Kasi Pemerintahan</cp:lastModifiedBy>
  <cp:lastPrinted>2022-04-04T04:25:49Z</cp:lastPrinted>
  <dcterms:created xsi:type="dcterms:W3CDTF">2022-03-14T03:01:40Z</dcterms:created>
  <dcterms:modified xsi:type="dcterms:W3CDTF">2024-03-25T14:22:50Z</dcterms:modified>
</cp:coreProperties>
</file>